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<sst xmlns="http://schemas.openxmlformats.org/spreadsheetml/2006/main" count="45" uniqueCount="45">
  <si>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1)</t>
  </si>
  <si>
    <t>2)</t>
  </si>
  <si>
    <t>3)</t>
  </si>
  <si>
    <t>4)</t>
  </si>
  <si>
    <t>5)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</si>
  <si>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</si>
  <si>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</si>
  <si>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</si>
  <si>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</si>
  <si>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</si>
  <si>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</si>
  <si>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</si>
  <si>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</si>
  <si>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</si>
  <si>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</si>
  <si>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</si>
  <si>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</si>
  <si>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</si>
  <si>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</si>
  <si>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 xml:space="preserve">6) </t>
  </si>
  <si>
    <t xml:space="preserve">Α΄ ΣΤΗΛΗ </t>
  </si>
  <si>
    <t xml:space="preserve">Β΄ ΣΤΗΛΗ </t>
  </si>
  <si>
    <t xml:space="preserve">Σε κάθε κουτάκι στη Β΄ΣΤΗΛΗ να πληκτρολογείτε με ΚΕΦΑΛΑΙΑ το κατάλληλο γράμμα. Αν είναι το σωστό γράμμα, στη Γ΄ΣΤΗΛΗ  θα εμφανίζεται κάθε φορά το ΟΚ. Να χρησιμοποιείτε τα βελάκια του πληκτρολογίου για τη μετακίνησή σας από κουτάκι σε κουτάκι. </t>
  </si>
  <si>
    <t>ΑΡΧΑΪΚΑ ΧΡΟΝΙΑ                                                                                     (Πολιτικές εξελίξεις - Η Ιωνία και η Ηπειρωτική Ελλάδα)</t>
  </si>
  <si>
    <t xml:space="preserve">Μια νέα μορφή κράτους, η "………………-κράτος". </t>
  </si>
  <si>
    <t>Πυρήνας της πόλης ήταν η ………………………</t>
  </si>
  <si>
    <t>Κάθε ελληνική πόλη επεδίωκε: 1) να είναι ανεξάρτητη από άλλα κράτη, δηλ. να είναι ……………</t>
  </si>
  <si>
    <t>2) να κυβερνείται από τους ίδιους τους πολίτες της, δηλ. να είναι …………………</t>
  </si>
  <si>
    <t>3) να ικανοποιεί τις ανάγκες των πολιτών της σε αγαθά, δηλ. να είναι …………………</t>
  </si>
  <si>
    <t>Η συμμετοχή των πολιτών στη διοίκηση ήταν                    ………………</t>
  </si>
  <si>
    <t>Ποιο ήταν το αρχαιότερο πολίτευμα;</t>
  </si>
  <si>
    <t xml:space="preserve">Πολίτευμα, στο οποίο την εξουσία μοιράστηκαν οι ευγενείς με τους πλούσιους αστούς. </t>
  </si>
  <si>
    <t xml:space="preserve">Σὐστημα κατάταξης των πολιτών σε κατηγορίες ανάλογα με το εισόδημά τους. </t>
  </si>
  <si>
    <t xml:space="preserve">Αυτός που έπαιρνε την εξουσία με τη βία και κυβερνούσε σαν απόλυτος μονάρχης. </t>
  </si>
  <si>
    <t xml:space="preserve">Πολίτευμα, στο οποίο οι πολίτες είχαν ίσα δικαιώματα. </t>
  </si>
  <si>
    <t xml:space="preserve">Η γενική συνέλευση των ελεύθερων πολιτών, η "εκκλησία του ……………". </t>
  </si>
  <si>
    <t xml:space="preserve">Ένας λόγος ανάπτυξης των μικρασιατικών πόλεων ήταν η κατάλληλη …………… τους.   </t>
  </si>
  <si>
    <t xml:space="preserve">Πόλη της Πελοποννήσου, η οποία έφτασε σε μεγάλη ακμή τον 7ο αι. π.Χ., όταν την κυβερνούσε ο τύραννος Φείδων. </t>
  </si>
  <si>
    <t xml:space="preserve">Ειδικά κατασκευασμένος δρόμος που επέτρεπε τη μεταφορά των πλοίων από το Σαρωνικό στον Κορινθιακό κόλπο. </t>
  </si>
  <si>
    <t>Πόλη της Πελοποννήσου, της οποίας το ναυτικό ήταν δεύτερο σε δύναμη στην Ελλάδα, μετά το αθηναϊκό ναυτικό.</t>
  </si>
  <si>
    <t>Το ισχυρότερο ελληνικό φύλο της Ηπείρου.</t>
  </si>
  <si>
    <t xml:space="preserve">Ανώτατος στρατιωτικός ηγέτης που εκλεγόταν από τα 4 κράτη της Θεσσαλίας σε περίπτωση  πολέμου. </t>
  </si>
  <si>
    <t xml:space="preserve">"…………… των Βοιωτών": μια μορφή ομοσπονδιακής ένωσης των βοιωτικών πόλεων. </t>
  </si>
  <si>
    <t xml:space="preserve">Γ΄ ΣΤΗΛΗ </t>
  </si>
  <si>
    <t xml:space="preserve">Πόλεμος, στον οποίο ενεπλάκησαν οι Χαλκιδείς και οι Ερετριείς, και μετά πολλές ελληνικές πόλεις.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</si>
</sst>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00000"/>
  </numFmts>
  <fonts count="26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b/>
      <sz val="11"/>
      <color indexed="53"/>
      <name val="Comic Sans MS"/>
      <family val="4"/>
    </font>
    <font>
      <sz val="14"/>
      <color indexed="20"/>
      <name val="Comic Sans MS"/>
      <family val="4"/>
    </font>
    <font>
      <sz val="14"/>
      <color indexed="50"/>
      <name val="Comic Sans MS"/>
      <family val="4"/>
    </font>
    <font>
      <sz val="20"/>
      <color indexed="12"/>
      <name val="Comic Sans MS"/>
      <family val="4"/>
    </font>
    <font>
      <sz val="14"/>
      <color indexed="12"/>
      <name val="Comic Sans MS"/>
      <family val="4"/>
    </font>
    <font>
      <b/>
      <sz val="20"/>
      <color indexed="61"/>
      <name val="Comic Sans MS"/>
      <family val="4"/>
    </font>
    <font>
      <b/>
      <sz val="20"/>
      <color indexed="14"/>
      <name val="Comic Sans MS"/>
      <family val="4"/>
    </font>
    <font>
      <sz val="20"/>
      <color indexed="49"/>
      <name val="Comic Sans MS"/>
      <family val="4"/>
    </font>
    <font>
      <sz val="20"/>
      <color indexed="62"/>
      <name val="Comic Sans MS"/>
      <family val="4"/>
    </font>
    <font>
      <sz val="11"/>
      <color indexed="12"/>
      <name val="Comic Sans MS"/>
      <family val="4"/>
    </font>
    <font>
      <sz val="20"/>
      <color indexed="14"/>
      <name val="Comic Sans MS"/>
      <family val="4"/>
    </font>
    <font>
      <sz val="20"/>
      <color indexed="40"/>
      <name val="Comic Sans MS"/>
      <family val="4"/>
    </font>
    <font>
      <b/>
      <sz val="14"/>
      <color indexed="53"/>
      <name val="Comic Sans MS"/>
      <family val="4"/>
    </font>
    <font>
      <sz val="14"/>
      <name val="Comic Sans MS"/>
      <family val="4"/>
    </font>
    <font>
      <sz val="20"/>
      <color indexed="13"/>
      <name val="Comic Sans MS"/>
      <family val="4"/>
    </font>
    <font>
      <b/>
      <sz val="20"/>
      <color indexed="20"/>
      <name val="Comic Sans MS"/>
      <family val="4"/>
    </font>
    <font>
      <sz val="12"/>
      <color indexed="13"/>
      <name val="Comic Sans MS"/>
      <family val="4"/>
    </font>
    <font>
      <sz val="11"/>
      <color indexed="13"/>
      <name val="Comic Sans MS"/>
      <family val="4"/>
    </font>
    <font>
      <b/>
      <sz val="11"/>
      <color indexed="13"/>
      <name val="Comic Sans MS"/>
      <family val="4"/>
    </font>
    <font>
      <sz val="10"/>
      <color indexed="13"/>
      <name val="Comic Sans MS"/>
      <family val="4"/>
    </font>
    <font>
      <sz val="10"/>
      <color indexed="13"/>
      <name val="Arial"/>
      <family val="0"/>
    </font>
    <font>
      <sz val="14"/>
      <color indexed="13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</fills>
  <borders count="5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2" fillId="0" borderId="1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left" vertical="center" wrapText="1"/>
      <protection hidden="1"/>
    </xf>
    <xf numFmtId="0" fontId="13" fillId="2" borderId="2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21" fillId="2" borderId="0" xfId="0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/>
      <protection hidden="1"/>
    </xf>
    <xf numFmtId="166" fontId="23" fillId="2" borderId="0" xfId="0" applyNumberFormat="1" applyFont="1" applyFill="1" applyAlignment="1" applyProtection="1">
      <alignment horizontal="center"/>
      <protection hidden="1"/>
    </xf>
    <xf numFmtId="0" fontId="24" fillId="2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2" fontId="17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166" fontId="2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9" fillId="0" borderId="3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center" vertical="center" wrapText="1"/>
      <protection hidden="1"/>
    </xf>
    <xf numFmtId="0" fontId="25" fillId="3" borderId="0" xfId="0" applyFont="1" applyFill="1" applyBorder="1" applyAlignment="1" applyProtection="1">
      <alignment horizontal="center" vertical="center" wrapText="1"/>
      <protection hidden="1"/>
    </xf>
    <xf numFmtId="0" fontId="18" fillId="3" borderId="4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20" fillId="4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89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5895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4.421875" style="23" customWidth="1"/>
    <col min="2" max="2" width="48.00390625" style="23" customWidth="1"/>
    <col min="3" max="3" width="2.00390625" style="23" customWidth="1"/>
    <col min="4" max="10" width="4.8515625" style="16" customWidth="1"/>
    <col min="11" max="11" width="5.57421875" style="23" customWidth="1"/>
    <col min="12" max="12" width="5.00390625" style="23" customWidth="1"/>
    <col min="13" max="13" width="4.140625" style="23" customWidth="1"/>
    <col min="14" max="14" width="2.00390625" style="23" customWidth="1"/>
    <col min="15" max="15" width="3.57421875" style="23" customWidth="1"/>
    <col min="16" max="24" width="3.57421875" style="15" customWidth="1"/>
    <col min="25" max="16384" width="9.140625" style="15" customWidth="1"/>
  </cols>
  <sheetData>
    <row r="1" spans="1:24" ht="31.5" customHeight="1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30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19.5" customHeight="1">
      <c r="A4" s="51" t="s">
        <v>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9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9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ht="10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ht="19.5" customHeight="1">
      <c r="A8" s="53" t="s">
        <v>20</v>
      </c>
      <c r="B8" s="54"/>
      <c r="C8" s="11"/>
      <c r="D8" s="55" t="s">
        <v>21</v>
      </c>
      <c r="E8" s="53"/>
      <c r="F8" s="53"/>
      <c r="G8" s="53"/>
      <c r="H8" s="53"/>
      <c r="I8" s="53"/>
      <c r="J8" s="53"/>
      <c r="K8" s="53"/>
      <c r="L8" s="53"/>
      <c r="M8" s="53"/>
      <c r="N8" s="11"/>
      <c r="O8" s="53" t="s">
        <v>43</v>
      </c>
      <c r="P8" s="54"/>
      <c r="Q8" s="54"/>
      <c r="R8" s="54"/>
      <c r="S8" s="54"/>
      <c r="T8" s="54"/>
      <c r="U8" s="54"/>
      <c r="V8" s="54"/>
      <c r="W8" s="54"/>
      <c r="X8" s="54"/>
    </row>
    <row r="9" spans="1:24" ht="19.5" customHeight="1" thickBot="1">
      <c r="A9" s="54"/>
      <c r="B9" s="54"/>
      <c r="C9" s="11"/>
      <c r="D9" s="55"/>
      <c r="E9" s="53"/>
      <c r="F9" s="53"/>
      <c r="G9" s="53"/>
      <c r="H9" s="53"/>
      <c r="I9" s="53"/>
      <c r="J9" s="53"/>
      <c r="K9" s="53"/>
      <c r="L9" s="53"/>
      <c r="M9" s="53"/>
      <c r="N9" s="17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1" ht="32.25" customHeight="1" thickBot="1">
      <c r="A10" s="58" t="s">
        <v>0</v>
      </c>
      <c r="B10" s="50" t="s">
        <v>24</v>
      </c>
      <c r="C10" s="12"/>
      <c r="D10" s="2"/>
      <c r="E10" s="3"/>
      <c r="F10" s="4"/>
      <c r="G10" s="5"/>
      <c r="H10" s="59"/>
      <c r="I10" s="60"/>
      <c r="J10" s="61"/>
      <c r="K10" s="18"/>
      <c r="L10" s="9"/>
      <c r="M10" s="9"/>
      <c r="N10" s="17"/>
      <c r="O10" s="9" t="str">
        <f>IF(D10="Π","ΟΚ","?")</f>
        <v>?</v>
      </c>
      <c r="P10" s="9" t="str">
        <f>IF(E10="Ο","ΟΚ","?")</f>
        <v>?</v>
      </c>
      <c r="Q10" s="9" t="str">
        <f>IF(F10="Λ","ΟΚ","?")</f>
        <v>?</v>
      </c>
      <c r="R10" s="9" t="str">
        <f>IF(G10="Η","ΟΚ","?")</f>
        <v>?</v>
      </c>
      <c r="S10" s="9"/>
      <c r="T10" s="9"/>
      <c r="U10" s="9"/>
    </row>
    <row r="11" spans="1:14" ht="21" customHeight="1">
      <c r="A11" s="58"/>
      <c r="B11" s="50"/>
      <c r="C11" s="10"/>
      <c r="D11" s="19"/>
      <c r="E11" s="19"/>
      <c r="F11" s="19"/>
      <c r="G11" s="20"/>
      <c r="H11" s="21"/>
      <c r="J11" s="22"/>
      <c r="K11" s="18"/>
      <c r="L11" s="9"/>
      <c r="N11" s="17"/>
    </row>
    <row r="12" spans="1:24" ht="1.5" customHeight="1" thickBot="1">
      <c r="A12" s="24"/>
      <c r="B12" s="25"/>
      <c r="C12" s="25"/>
      <c r="D12" s="26"/>
      <c r="E12" s="26"/>
      <c r="F12" s="26"/>
      <c r="G12" s="27"/>
      <c r="H12" s="28"/>
      <c r="I12" s="29"/>
      <c r="J12" s="30"/>
      <c r="K12" s="31"/>
      <c r="L12" s="32"/>
      <c r="M12" s="24"/>
      <c r="N12" s="24"/>
      <c r="O12" s="24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31.5" customHeight="1" thickBot="1">
      <c r="A13" s="58" t="s">
        <v>1</v>
      </c>
      <c r="B13" s="50" t="s">
        <v>25</v>
      </c>
      <c r="C13" s="10"/>
      <c r="D13" s="2"/>
      <c r="E13" s="3"/>
      <c r="F13" s="4"/>
      <c r="G13" s="8"/>
      <c r="H13" s="1"/>
      <c r="I13" s="6"/>
      <c r="J13" s="7"/>
      <c r="K13" s="2"/>
      <c r="L13" s="62"/>
      <c r="M13" s="63"/>
      <c r="N13" s="17"/>
      <c r="O13" s="9" t="str">
        <f>IF(D13="Α","ΟΚ","?")</f>
        <v>?</v>
      </c>
      <c r="P13" s="9" t="str">
        <f>IF(E13="Κ","ΟΚ","?")</f>
        <v>?</v>
      </c>
      <c r="Q13" s="9" t="str">
        <f>IF(F13="Ρ","ΟΚ","?")</f>
        <v>?</v>
      </c>
      <c r="R13" s="9" t="str">
        <f>IF(G13="Ο","ΟΚ","?")</f>
        <v>?</v>
      </c>
      <c r="S13" s="9" t="str">
        <f>IF(H13="Π","ΟΚ","?")</f>
        <v>?</v>
      </c>
      <c r="T13" s="9" t="str">
        <f>IF(I13="Ο","ΟΚ","?")</f>
        <v>?</v>
      </c>
      <c r="U13" s="9" t="str">
        <f>IF(J13="Λ","ΟΚ","?")</f>
        <v>?</v>
      </c>
      <c r="V13" s="9" t="str">
        <f>IF(K13="Η","ΟΚ","?")</f>
        <v>?</v>
      </c>
      <c r="W13" s="9"/>
      <c r="X13" s="9"/>
    </row>
    <row r="14" spans="1:14" ht="21" customHeight="1">
      <c r="A14" s="58"/>
      <c r="B14" s="50"/>
      <c r="C14" s="10"/>
      <c r="D14" s="19"/>
      <c r="E14" s="19"/>
      <c r="F14" s="19"/>
      <c r="G14" s="20"/>
      <c r="H14" s="21"/>
      <c r="J14" s="22"/>
      <c r="K14" s="18"/>
      <c r="L14" s="9"/>
      <c r="N14" s="17"/>
    </row>
    <row r="15" spans="1:24" ht="1.5" customHeight="1" thickBot="1">
      <c r="A15" s="24"/>
      <c r="B15" s="25"/>
      <c r="C15" s="25"/>
      <c r="D15" s="26"/>
      <c r="E15" s="26"/>
      <c r="F15" s="26"/>
      <c r="G15" s="27"/>
      <c r="H15" s="28"/>
      <c r="I15" s="29"/>
      <c r="J15" s="30"/>
      <c r="K15" s="31"/>
      <c r="L15" s="32"/>
      <c r="M15" s="24"/>
      <c r="N15" s="24"/>
      <c r="O15" s="24"/>
      <c r="P15" s="33"/>
      <c r="Q15" s="33"/>
      <c r="R15" s="33"/>
      <c r="S15" s="33"/>
      <c r="T15" s="33"/>
      <c r="U15" s="33"/>
      <c r="V15" s="33"/>
      <c r="W15" s="33"/>
      <c r="X15" s="33"/>
    </row>
    <row r="16" spans="1:24" ht="31.5" customHeight="1" thickBot="1">
      <c r="A16" s="58" t="s">
        <v>2</v>
      </c>
      <c r="B16" s="50" t="s">
        <v>26</v>
      </c>
      <c r="C16" s="12"/>
      <c r="D16" s="2"/>
      <c r="E16" s="3"/>
      <c r="F16" s="4"/>
      <c r="G16" s="8"/>
      <c r="H16" s="1"/>
      <c r="I16" s="6"/>
      <c r="J16" s="7"/>
      <c r="K16" s="2"/>
      <c r="L16" s="62"/>
      <c r="M16" s="63"/>
      <c r="N16" s="17"/>
      <c r="O16" s="9" t="str">
        <f>IF(D16="Ε","ΟΚ","?")</f>
        <v>?</v>
      </c>
      <c r="P16" s="9" t="str">
        <f>IF(E16="Λ","ΟΚ","?")</f>
        <v>?</v>
      </c>
      <c r="Q16" s="9" t="str">
        <f>IF(F16="Ε","ΟΚ","?")</f>
        <v>?</v>
      </c>
      <c r="R16" s="9" t="str">
        <f>IF(G16="Υ","ΟΚ","?")</f>
        <v>?</v>
      </c>
      <c r="S16" s="9" t="str">
        <f>IF(H16="Θ","ΟΚ","?")</f>
        <v>?</v>
      </c>
      <c r="T16" s="9" t="str">
        <f>IF(I16="Ε","ΟΚ","?")</f>
        <v>?</v>
      </c>
      <c r="U16" s="9" t="str">
        <f>IF(J16="Ρ","ΟΚ","?")</f>
        <v>?</v>
      </c>
      <c r="V16" s="9" t="str">
        <f>IF(K16="Η","ΟΚ","?")</f>
        <v>?</v>
      </c>
      <c r="W16" s="9"/>
      <c r="X16" s="9"/>
    </row>
    <row r="17" spans="1:14" ht="21" customHeight="1">
      <c r="A17" s="58"/>
      <c r="B17" s="50"/>
      <c r="C17" s="10"/>
      <c r="D17" s="19"/>
      <c r="E17" s="19"/>
      <c r="F17" s="19"/>
      <c r="G17" s="20"/>
      <c r="H17" s="21"/>
      <c r="J17" s="22"/>
      <c r="K17" s="18"/>
      <c r="L17" s="9"/>
      <c r="N17" s="17"/>
    </row>
    <row r="18" spans="1:24" ht="1.5" customHeight="1" thickBot="1">
      <c r="A18" s="24"/>
      <c r="B18" s="25"/>
      <c r="C18" s="25"/>
      <c r="D18" s="26"/>
      <c r="E18" s="26"/>
      <c r="F18" s="26"/>
      <c r="G18" s="27"/>
      <c r="H18" s="28"/>
      <c r="I18" s="29"/>
      <c r="J18" s="30"/>
      <c r="K18" s="31"/>
      <c r="L18" s="32"/>
      <c r="M18" s="24"/>
      <c r="N18" s="24"/>
      <c r="O18" s="24"/>
      <c r="P18" s="33"/>
      <c r="Q18" s="33"/>
      <c r="R18" s="33"/>
      <c r="S18" s="33"/>
      <c r="T18" s="33"/>
      <c r="U18" s="33"/>
      <c r="V18" s="33"/>
      <c r="W18" s="33"/>
      <c r="X18" s="33"/>
    </row>
    <row r="19" spans="1:22" ht="32.25" thickBot="1">
      <c r="A19" s="58" t="s">
        <v>3</v>
      </c>
      <c r="B19" s="50" t="s">
        <v>27</v>
      </c>
      <c r="C19" s="12"/>
      <c r="D19" s="2"/>
      <c r="E19" s="3"/>
      <c r="F19" s="4"/>
      <c r="G19" s="8"/>
      <c r="H19" s="1"/>
      <c r="I19" s="6"/>
      <c r="J19" s="7"/>
      <c r="K19" s="2"/>
      <c r="L19" s="9"/>
      <c r="N19" s="17"/>
      <c r="O19" s="9" t="str">
        <f>IF(D19="Α","ΟΚ","?")</f>
        <v>?</v>
      </c>
      <c r="P19" s="9" t="str">
        <f>IF(E19="Υ","ΟΚ","?")</f>
        <v>?</v>
      </c>
      <c r="Q19" s="9" t="str">
        <f>IF(F19="Τ","ΟΚ","?")</f>
        <v>?</v>
      </c>
      <c r="R19" s="9" t="str">
        <f>IF(G19="Ο","ΟΚ","?")</f>
        <v>?</v>
      </c>
      <c r="S19" s="9" t="str">
        <f>IF(H19="Ν","ΟΚ","?")</f>
        <v>?</v>
      </c>
      <c r="T19" s="9" t="str">
        <f>IF(I19="Ο","ΟΚ","?")</f>
        <v>?</v>
      </c>
      <c r="U19" s="9" t="str">
        <f>IF(J19="Μ","ΟΚ","?")</f>
        <v>?</v>
      </c>
      <c r="V19" s="9" t="str">
        <f>IF(K19="Η","ΟΚ","?")</f>
        <v>?</v>
      </c>
    </row>
    <row r="20" spans="1:14" ht="21" customHeight="1">
      <c r="A20" s="58"/>
      <c r="B20" s="50"/>
      <c r="C20" s="10"/>
      <c r="D20" s="34"/>
      <c r="E20" s="34"/>
      <c r="F20" s="34"/>
      <c r="G20" s="35"/>
      <c r="H20" s="36"/>
      <c r="I20" s="37"/>
      <c r="J20" s="37"/>
      <c r="K20" s="18"/>
      <c r="L20" s="9"/>
      <c r="N20" s="17"/>
    </row>
    <row r="21" spans="1:24" ht="1.5" customHeight="1" thickBot="1">
      <c r="A21" s="24"/>
      <c r="B21" s="25"/>
      <c r="C21" s="25"/>
      <c r="D21" s="26"/>
      <c r="E21" s="26"/>
      <c r="F21" s="26"/>
      <c r="G21" s="27"/>
      <c r="H21" s="28"/>
      <c r="I21" s="29"/>
      <c r="J21" s="30"/>
      <c r="K21" s="31"/>
      <c r="L21" s="32"/>
      <c r="M21" s="24"/>
      <c r="N21" s="24"/>
      <c r="O21" s="24"/>
      <c r="P21" s="33"/>
      <c r="Q21" s="33"/>
      <c r="R21" s="33"/>
      <c r="S21" s="33"/>
      <c r="T21" s="33"/>
      <c r="U21" s="33"/>
      <c r="V21" s="33"/>
      <c r="W21" s="33"/>
      <c r="X21" s="33"/>
    </row>
    <row r="22" spans="1:22" ht="31.5" customHeight="1" thickBot="1">
      <c r="A22" s="58" t="s">
        <v>4</v>
      </c>
      <c r="B22" s="50" t="s">
        <v>28</v>
      </c>
      <c r="C22" s="12"/>
      <c r="D22" s="2"/>
      <c r="E22" s="3"/>
      <c r="F22" s="4"/>
      <c r="G22" s="8"/>
      <c r="H22" s="1"/>
      <c r="I22" s="6"/>
      <c r="J22" s="7"/>
      <c r="K22" s="2"/>
      <c r="L22" s="9"/>
      <c r="N22" s="17"/>
      <c r="O22" s="9" t="str">
        <f>IF(D22="Α","ΟΚ","?")</f>
        <v>?</v>
      </c>
      <c r="P22" s="9" t="str">
        <f>IF(E22="Υ","ΟΚ","?")</f>
        <v>?</v>
      </c>
      <c r="Q22" s="9" t="str">
        <f>IF(F22="Τ","ΟΚ","?")</f>
        <v>?</v>
      </c>
      <c r="R22" s="9" t="str">
        <f>IF(G22="Α","ΟΚ","?")</f>
        <v>?</v>
      </c>
      <c r="S22" s="9" t="str">
        <f>IF(H22="Ρ","ΟΚ","?")</f>
        <v>?</v>
      </c>
      <c r="T22" s="9" t="str">
        <f>IF(I22="Κ","ΟΚ","?")</f>
        <v>?</v>
      </c>
      <c r="U22" s="9" t="str">
        <f>IF(J22="Η","ΟΚ","?")</f>
        <v>?</v>
      </c>
      <c r="V22" s="9" t="str">
        <f>IF(K22="Σ","ΟΚ","?")</f>
        <v>?</v>
      </c>
    </row>
    <row r="23" spans="1:14" ht="22.5" customHeight="1">
      <c r="A23" s="58"/>
      <c r="B23" s="50"/>
      <c r="C23" s="10"/>
      <c r="D23" s="34"/>
      <c r="E23" s="34"/>
      <c r="F23" s="34"/>
      <c r="G23" s="35"/>
      <c r="H23" s="36"/>
      <c r="I23" s="37"/>
      <c r="J23" s="22"/>
      <c r="K23" s="18"/>
      <c r="L23" s="9"/>
      <c r="N23" s="17"/>
    </row>
    <row r="24" spans="1:24" ht="1.5" customHeight="1" thickBot="1">
      <c r="A24" s="24"/>
      <c r="B24" s="25"/>
      <c r="C24" s="25"/>
      <c r="D24" s="26"/>
      <c r="E24" s="26"/>
      <c r="F24" s="26"/>
      <c r="G24" s="27"/>
      <c r="H24" s="28"/>
      <c r="I24" s="29"/>
      <c r="J24" s="30"/>
      <c r="K24" s="31"/>
      <c r="L24" s="32"/>
      <c r="M24" s="24"/>
      <c r="N24" s="24"/>
      <c r="O24" s="24"/>
      <c r="P24" s="33"/>
      <c r="Q24" s="33"/>
      <c r="R24" s="33"/>
      <c r="S24" s="33"/>
      <c r="T24" s="33"/>
      <c r="U24" s="33"/>
      <c r="V24" s="33"/>
      <c r="W24" s="33"/>
      <c r="X24" s="33"/>
    </row>
    <row r="25" spans="1:23" ht="31.5" customHeight="1" thickBot="1">
      <c r="A25" s="58" t="s">
        <v>19</v>
      </c>
      <c r="B25" s="50" t="s">
        <v>29</v>
      </c>
      <c r="C25" s="13"/>
      <c r="D25" s="2"/>
      <c r="E25" s="3"/>
      <c r="F25" s="4"/>
      <c r="G25" s="8"/>
      <c r="H25" s="1"/>
      <c r="I25" s="60"/>
      <c r="J25" s="61"/>
      <c r="K25" s="64"/>
      <c r="L25" s="62"/>
      <c r="N25" s="17"/>
      <c r="O25" s="9" t="str">
        <f>IF(D25="Α","ΟΚ","?")</f>
        <v>?</v>
      </c>
      <c r="P25" s="9" t="str">
        <f>IF(E25="Μ","ΟΚ","?")</f>
        <v>?</v>
      </c>
      <c r="Q25" s="9" t="str">
        <f>IF(F25="Ε","ΟΚ","?")</f>
        <v>?</v>
      </c>
      <c r="R25" s="9" t="str">
        <f>IF(G25="Σ","ΟΚ","?")</f>
        <v>?</v>
      </c>
      <c r="S25" s="9" t="str">
        <f>IF(H25="Η","ΟΚ","?")</f>
        <v>?</v>
      </c>
      <c r="T25" s="9"/>
      <c r="U25" s="9"/>
      <c r="V25" s="9"/>
      <c r="W25" s="9"/>
    </row>
    <row r="26" spans="1:14" ht="22.5" customHeight="1">
      <c r="A26" s="58"/>
      <c r="B26" s="50"/>
      <c r="C26" s="14"/>
      <c r="D26" s="34"/>
      <c r="E26" s="34"/>
      <c r="F26" s="34"/>
      <c r="G26" s="35"/>
      <c r="H26" s="36"/>
      <c r="I26" s="37"/>
      <c r="J26" s="22"/>
      <c r="K26" s="18"/>
      <c r="L26" s="9"/>
      <c r="N26" s="17"/>
    </row>
    <row r="27" spans="1:24" ht="1.5" customHeight="1" thickBot="1">
      <c r="A27" s="24"/>
      <c r="B27" s="25"/>
      <c r="C27" s="25"/>
      <c r="D27" s="26"/>
      <c r="E27" s="26"/>
      <c r="F27" s="26"/>
      <c r="G27" s="27"/>
      <c r="H27" s="28"/>
      <c r="I27" s="29"/>
      <c r="J27" s="30"/>
      <c r="K27" s="31"/>
      <c r="L27" s="32"/>
      <c r="M27" s="24"/>
      <c r="N27" s="24"/>
      <c r="O27" s="24"/>
      <c r="P27" s="33"/>
      <c r="Q27" s="33"/>
      <c r="R27" s="33"/>
      <c r="S27" s="33"/>
      <c r="T27" s="33"/>
      <c r="U27" s="33"/>
      <c r="V27" s="33"/>
      <c r="W27" s="33"/>
      <c r="X27" s="33"/>
    </row>
    <row r="28" spans="1:22" ht="32.25" thickBot="1">
      <c r="A28" s="58" t="s">
        <v>5</v>
      </c>
      <c r="B28" s="50" t="s">
        <v>30</v>
      </c>
      <c r="C28" s="12"/>
      <c r="D28" s="2"/>
      <c r="E28" s="3"/>
      <c r="F28" s="4"/>
      <c r="G28" s="8"/>
      <c r="H28" s="1"/>
      <c r="I28" s="6"/>
      <c r="J28" s="7"/>
      <c r="K28" s="2"/>
      <c r="L28" s="9"/>
      <c r="N28" s="17"/>
      <c r="O28" s="9" t="str">
        <f>IF(D28="Β","ΟΚ","?")</f>
        <v>?</v>
      </c>
      <c r="P28" s="9" t="str">
        <f>IF(E28="Α","ΟΚ","?")</f>
        <v>?</v>
      </c>
      <c r="Q28" s="9" t="str">
        <f>IF(F28="Σ","ΟΚ","?")</f>
        <v>?</v>
      </c>
      <c r="R28" s="9" t="str">
        <f>IF(G28="Ι","ΟΚ","?")</f>
        <v>?</v>
      </c>
      <c r="S28" s="9" t="str">
        <f>IF(H28="Λ","ΟΚ","?")</f>
        <v>?</v>
      </c>
      <c r="T28" s="9" t="str">
        <f>IF(I28="Ε","ΟΚ","?")</f>
        <v>?</v>
      </c>
      <c r="U28" s="9" t="str">
        <f>IF(J28="Ι","ΟΚ","?")</f>
        <v>?</v>
      </c>
      <c r="V28" s="9" t="str">
        <f>IF(K28="Α","ΟΚ","?")</f>
        <v>?</v>
      </c>
    </row>
    <row r="29" spans="1:14" ht="22.5" customHeight="1">
      <c r="A29" s="58"/>
      <c r="B29" s="50"/>
      <c r="C29" s="10"/>
      <c r="D29" s="19"/>
      <c r="E29" s="19"/>
      <c r="F29" s="19"/>
      <c r="G29" s="20"/>
      <c r="H29" s="21"/>
      <c r="J29" s="22"/>
      <c r="K29" s="18"/>
      <c r="L29" s="9"/>
      <c r="N29" s="17"/>
    </row>
    <row r="30" spans="1:24" ht="1.5" customHeight="1" thickBot="1">
      <c r="A30" s="24"/>
      <c r="B30" s="25"/>
      <c r="C30" s="25"/>
      <c r="D30" s="26"/>
      <c r="E30" s="26"/>
      <c r="F30" s="26"/>
      <c r="G30" s="27"/>
      <c r="H30" s="28"/>
      <c r="I30" s="29"/>
      <c r="J30" s="30"/>
      <c r="K30" s="31"/>
      <c r="L30" s="32"/>
      <c r="M30" s="24"/>
      <c r="N30" s="24"/>
      <c r="O30" s="24"/>
      <c r="P30" s="33"/>
      <c r="Q30" s="33"/>
      <c r="R30" s="33"/>
      <c r="S30" s="33"/>
      <c r="T30" s="33"/>
      <c r="U30" s="33"/>
      <c r="V30" s="33"/>
      <c r="W30" s="33"/>
      <c r="X30" s="33"/>
    </row>
    <row r="31" spans="1:23" ht="32.25" thickBot="1">
      <c r="A31" s="58" t="s">
        <v>6</v>
      </c>
      <c r="B31" s="50" t="s">
        <v>31</v>
      </c>
      <c r="C31" s="12"/>
      <c r="D31" s="2"/>
      <c r="E31" s="3"/>
      <c r="F31" s="4"/>
      <c r="G31" s="8"/>
      <c r="H31" s="1"/>
      <c r="I31" s="6"/>
      <c r="J31" s="7"/>
      <c r="K31" s="49"/>
      <c r="L31" s="3"/>
      <c r="N31" s="17"/>
      <c r="O31" s="9" t="str">
        <f>IF(D31="Ο","ΟΚ","?")</f>
        <v>?</v>
      </c>
      <c r="P31" s="9" t="str">
        <f>IF(E31="Λ","ΟΚ","?")</f>
        <v>?</v>
      </c>
      <c r="Q31" s="9" t="str">
        <f>IF(F31="Ι","ΟΚ","?")</f>
        <v>?</v>
      </c>
      <c r="R31" s="9" t="str">
        <f>IF(G31="Γ","ΟΚ","?")</f>
        <v>?</v>
      </c>
      <c r="S31" s="9" t="str">
        <f>IF(H31="Α","ΟΚ","?")</f>
        <v>?</v>
      </c>
      <c r="T31" s="9" t="str">
        <f>IF(I31="Ρ","ΟΚ","?")</f>
        <v>?</v>
      </c>
      <c r="U31" s="9" t="str">
        <f>IF(J31="Χ","ΟΚ","?")</f>
        <v>?</v>
      </c>
      <c r="V31" s="9" t="str">
        <f>IF(K31="Ι","ΟΚ","?")</f>
        <v>?</v>
      </c>
      <c r="W31" s="9" t="str">
        <f>IF(L31="Α","ΟΚ","?")</f>
        <v>?</v>
      </c>
    </row>
    <row r="32" spans="1:14" ht="22.5" customHeight="1">
      <c r="A32" s="58"/>
      <c r="B32" s="50"/>
      <c r="C32" s="10"/>
      <c r="D32" s="19"/>
      <c r="E32" s="19"/>
      <c r="F32" s="19"/>
      <c r="G32" s="20"/>
      <c r="H32" s="21"/>
      <c r="J32" s="22"/>
      <c r="K32" s="18"/>
      <c r="L32" s="9"/>
      <c r="N32" s="17"/>
    </row>
    <row r="33" spans="1:24" ht="1.5" customHeight="1" thickBot="1">
      <c r="A33" s="24"/>
      <c r="B33" s="38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32.25" thickBot="1">
      <c r="A34" s="58" t="s">
        <v>7</v>
      </c>
      <c r="B34" s="50" t="s">
        <v>32</v>
      </c>
      <c r="C34" s="12"/>
      <c r="D34" s="2"/>
      <c r="E34" s="3"/>
      <c r="F34" s="4"/>
      <c r="G34" s="8"/>
      <c r="H34" s="1"/>
      <c r="I34" s="6"/>
      <c r="J34" s="7"/>
      <c r="K34" s="49"/>
      <c r="L34" s="3"/>
      <c r="M34" s="4"/>
      <c r="N34" s="17"/>
      <c r="O34" s="9" t="str">
        <f>IF(D34="Τ","ΟΚ","?")</f>
        <v>?</v>
      </c>
      <c r="P34" s="9" t="str">
        <f>IF(E34="Ι","ΟΚ","?")</f>
        <v>?</v>
      </c>
      <c r="Q34" s="9" t="str">
        <f>IF(F34="Μ","ΟΚ","?")</f>
        <v>?</v>
      </c>
      <c r="R34" s="9" t="str">
        <f>IF(G34="Ο","ΟΚ","?")</f>
        <v>?</v>
      </c>
      <c r="S34" s="9" t="str">
        <f>IF(H34="Κ","ΟΚ","?")</f>
        <v>?</v>
      </c>
      <c r="T34" s="9" t="str">
        <f>IF(I34="Ρ","ΟΚ","?")</f>
        <v>?</v>
      </c>
      <c r="U34" s="9" t="str">
        <f>IF(J34="Α","ΟΚ","?")</f>
        <v>?</v>
      </c>
      <c r="V34" s="9" t="str">
        <f>IF(K34="Τ","ΟΚ","?")</f>
        <v>?</v>
      </c>
      <c r="W34" s="9" t="str">
        <f>IF(L34="Ι","ΟΚ","?")</f>
        <v>?</v>
      </c>
      <c r="X34" s="9" t="str">
        <f>IF(M34="Α","ΟΚ","?")</f>
        <v>?</v>
      </c>
    </row>
    <row r="35" spans="1:14" ht="22.5" customHeight="1">
      <c r="A35" s="58"/>
      <c r="B35" s="50"/>
      <c r="C35" s="10"/>
      <c r="D35" s="19"/>
      <c r="E35" s="19"/>
      <c r="F35" s="19"/>
      <c r="G35" s="20"/>
      <c r="H35" s="21"/>
      <c r="J35" s="22"/>
      <c r="K35" s="18"/>
      <c r="L35" s="9"/>
      <c r="N35" s="17"/>
    </row>
    <row r="36" spans="1:24" ht="1.5" customHeight="1" thickBot="1">
      <c r="A36" s="24"/>
      <c r="B36" s="3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3" ht="31.5" customHeight="1" thickBot="1">
      <c r="A37" s="58" t="s">
        <v>8</v>
      </c>
      <c r="B37" s="50" t="s">
        <v>33</v>
      </c>
      <c r="C37" s="12"/>
      <c r="D37" s="2"/>
      <c r="E37" s="3"/>
      <c r="F37" s="4"/>
      <c r="G37" s="8"/>
      <c r="H37" s="1"/>
      <c r="I37" s="6"/>
      <c r="J37" s="7"/>
      <c r="K37" s="2"/>
      <c r="L37" s="62"/>
      <c r="N37" s="17"/>
      <c r="O37" s="9" t="str">
        <f>IF(D37="Τ","ΟΚ","?")</f>
        <v>?</v>
      </c>
      <c r="P37" s="9" t="str">
        <f>IF(E37="Υ","ΟΚ","?")</f>
        <v>?</v>
      </c>
      <c r="Q37" s="9" t="str">
        <f>IF(F37="Ρ","ΟΚ","?")</f>
        <v>?</v>
      </c>
      <c r="R37" s="9" t="str">
        <f>IF(G37="Α","ΟΚ","?")</f>
        <v>?</v>
      </c>
      <c r="S37" s="9" t="str">
        <f>IF(H37="Ν","ΟΚ","?")</f>
        <v>?</v>
      </c>
      <c r="T37" s="9" t="str">
        <f>IF(I37="Ν","ΟΚ","?")</f>
        <v>?</v>
      </c>
      <c r="U37" s="9" t="str">
        <f>IF(J37="Ο","ΟΚ","?")</f>
        <v>?</v>
      </c>
      <c r="V37" s="9" t="str">
        <f>IF(K37="Σ","ΟΚ","?")</f>
        <v>?</v>
      </c>
      <c r="W37" s="9"/>
    </row>
    <row r="38" spans="1:14" ht="22.5" customHeight="1">
      <c r="A38" s="58"/>
      <c r="B38" s="50"/>
      <c r="C38" s="10"/>
      <c r="D38" s="19"/>
      <c r="E38" s="19"/>
      <c r="F38" s="19"/>
      <c r="G38" s="20"/>
      <c r="H38" s="21"/>
      <c r="J38" s="22"/>
      <c r="K38" s="18"/>
      <c r="L38" s="9"/>
      <c r="N38" s="17"/>
    </row>
    <row r="39" spans="1:24" ht="1.5" customHeight="1" thickBot="1">
      <c r="A39" s="24"/>
      <c r="B39" s="3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31.5" customHeight="1" thickBot="1">
      <c r="A40" s="58" t="s">
        <v>9</v>
      </c>
      <c r="B40" s="50" t="s">
        <v>34</v>
      </c>
      <c r="C40" s="12"/>
      <c r="D40" s="2"/>
      <c r="E40" s="3"/>
      <c r="F40" s="4"/>
      <c r="G40" s="8"/>
      <c r="H40" s="1"/>
      <c r="I40" s="6"/>
      <c r="J40" s="7"/>
      <c r="K40" s="2"/>
      <c r="L40" s="3"/>
      <c r="M40" s="4"/>
      <c r="N40" s="17"/>
      <c r="O40" s="9" t="str">
        <f>IF(D40="Δ","ΟΚ","?")</f>
        <v>?</v>
      </c>
      <c r="P40" s="9" t="str">
        <f>IF(E40="Η","ΟΚ","?")</f>
        <v>?</v>
      </c>
      <c r="Q40" s="9" t="str">
        <f>IF(F40="Μ","ΟΚ","?")</f>
        <v>?</v>
      </c>
      <c r="R40" s="9" t="str">
        <f>IF(G40="Ο","ΟΚ","?")</f>
        <v>?</v>
      </c>
      <c r="S40" s="9" t="str">
        <f>IF(H40="Κ","ΟΚ","?")</f>
        <v>?</v>
      </c>
      <c r="T40" s="9" t="str">
        <f>IF(I40="Ρ","ΟΚ","?")</f>
        <v>?</v>
      </c>
      <c r="U40" s="9" t="str">
        <f>IF(J40="Α","ΟΚ","?")</f>
        <v>?</v>
      </c>
      <c r="V40" s="9" t="str">
        <f>IF(K40="Τ","ΟΚ","?")</f>
        <v>?</v>
      </c>
      <c r="W40" s="9" t="str">
        <f>IF(L40="Ι","ΟΚ","?")</f>
        <v>?</v>
      </c>
      <c r="X40" s="9" t="str">
        <f>IF(M40="Α","ΟΚ","?")</f>
        <v>?</v>
      </c>
    </row>
    <row r="41" spans="1:14" ht="22.5" customHeight="1">
      <c r="A41" s="58"/>
      <c r="B41" s="50"/>
      <c r="C41" s="10"/>
      <c r="D41" s="19"/>
      <c r="E41" s="19"/>
      <c r="F41" s="19"/>
      <c r="G41" s="20"/>
      <c r="H41" s="21"/>
      <c r="J41" s="22"/>
      <c r="K41" s="18"/>
      <c r="L41" s="9"/>
      <c r="N41" s="17"/>
    </row>
    <row r="42" spans="1:24" ht="1.5" customHeight="1" thickBot="1">
      <c r="A42" s="24"/>
      <c r="B42" s="38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1" ht="31.5" customHeight="1" thickBot="1">
      <c r="A43" s="58" t="s">
        <v>10</v>
      </c>
      <c r="B43" s="50" t="s">
        <v>35</v>
      </c>
      <c r="C43" s="12"/>
      <c r="D43" s="2"/>
      <c r="E43" s="3"/>
      <c r="F43" s="4"/>
      <c r="G43" s="8"/>
      <c r="H43" s="1"/>
      <c r="I43" s="60"/>
      <c r="J43" s="61"/>
      <c r="K43" s="18"/>
      <c r="L43" s="9"/>
      <c r="N43" s="17"/>
      <c r="O43" s="9" t="str">
        <f>IF(D43="Δ","ΟΚ","?")</f>
        <v>?</v>
      </c>
      <c r="P43" s="9" t="str">
        <f>IF(E43="Η","ΟΚ","?")</f>
        <v>?</v>
      </c>
      <c r="Q43" s="9" t="str">
        <f>IF(F43="Μ","ΟΚ","?")</f>
        <v>?</v>
      </c>
      <c r="R43" s="9" t="str">
        <f>IF(G43="Ο","ΟΚ","?")</f>
        <v>?</v>
      </c>
      <c r="S43" s="9" t="str">
        <f>IF(H43="Υ","ΟΚ","?")</f>
        <v>?</v>
      </c>
      <c r="T43" s="9"/>
      <c r="U43" s="9"/>
    </row>
    <row r="44" spans="1:14" ht="22.5" customHeight="1">
      <c r="A44" s="58"/>
      <c r="B44" s="50"/>
      <c r="C44" s="10"/>
      <c r="D44" s="19"/>
      <c r="E44" s="19"/>
      <c r="F44" s="19"/>
      <c r="G44" s="20"/>
      <c r="H44" s="21"/>
      <c r="J44" s="22"/>
      <c r="K44" s="18"/>
      <c r="L44" s="9"/>
      <c r="N44" s="17"/>
    </row>
    <row r="45" spans="1:24" ht="1.5" customHeight="1" thickBot="1">
      <c r="A45" s="24"/>
      <c r="B45" s="38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31.5" customHeight="1" thickBot="1">
      <c r="A46" s="58" t="s">
        <v>11</v>
      </c>
      <c r="B46" s="50" t="s">
        <v>36</v>
      </c>
      <c r="C46" s="12"/>
      <c r="D46" s="2"/>
      <c r="E46" s="3"/>
      <c r="F46" s="4"/>
      <c r="G46" s="8"/>
      <c r="H46" s="59"/>
      <c r="I46" s="60"/>
      <c r="J46" s="61"/>
      <c r="K46" s="64"/>
      <c r="L46" s="62"/>
      <c r="M46" s="63"/>
      <c r="N46" s="17"/>
      <c r="O46" s="9" t="str">
        <f>IF(D46="Θ","ΟΚ","?")</f>
        <v>?</v>
      </c>
      <c r="P46" s="9" t="str">
        <f>IF(E46="Ε","ΟΚ","?")</f>
        <v>?</v>
      </c>
      <c r="Q46" s="9" t="str">
        <f>IF(F46="Σ","ΟΚ","?")</f>
        <v>?</v>
      </c>
      <c r="R46" s="9" t="str">
        <f>IF(G46="Η","ΟΚ","?")</f>
        <v>?</v>
      </c>
      <c r="S46" s="9"/>
      <c r="T46" s="9"/>
      <c r="U46" s="9"/>
      <c r="V46" s="9"/>
      <c r="W46" s="9"/>
      <c r="X46" s="9"/>
    </row>
    <row r="47" spans="1:14" ht="22.5" customHeight="1">
      <c r="A47" s="58"/>
      <c r="B47" s="50"/>
      <c r="C47" s="10"/>
      <c r="D47" s="19"/>
      <c r="E47" s="19"/>
      <c r="F47" s="19"/>
      <c r="G47" s="20"/>
      <c r="H47" s="21"/>
      <c r="J47" s="22"/>
      <c r="K47" s="18"/>
      <c r="L47" s="9"/>
      <c r="N47" s="17"/>
    </row>
    <row r="48" spans="1:24" ht="1.5" customHeight="1" thickBot="1">
      <c r="A48" s="24"/>
      <c r="B48" s="3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1" ht="31.5" customHeight="1" thickBot="1">
      <c r="A49" s="58" t="s">
        <v>12</v>
      </c>
      <c r="B49" s="50" t="s">
        <v>37</v>
      </c>
      <c r="C49" s="12"/>
      <c r="D49" s="2"/>
      <c r="E49" s="3"/>
      <c r="F49" s="4"/>
      <c r="G49" s="8"/>
      <c r="H49" s="1"/>
      <c r="J49" s="22"/>
      <c r="K49" s="18"/>
      <c r="L49" s="9"/>
      <c r="N49" s="17"/>
      <c r="O49" s="9" t="str">
        <f>IF(D49="Α","ΟΚ","?")</f>
        <v>?</v>
      </c>
      <c r="P49" s="9" t="str">
        <f>IF(E49="Ρ","ΟΚ","?")</f>
        <v>?</v>
      </c>
      <c r="Q49" s="9" t="str">
        <f>IF(F49="Γ","ΟΚ","?")</f>
        <v>?</v>
      </c>
      <c r="R49" s="9" t="str">
        <f>IF(G49="Ο","ΟΚ","?")</f>
        <v>?</v>
      </c>
      <c r="S49" s="9" t="str">
        <f>IF(H49="Σ","ΟΚ","?")</f>
        <v>?</v>
      </c>
      <c r="T49" s="9"/>
      <c r="U49" s="9"/>
    </row>
    <row r="50" spans="1:14" ht="22.5" customHeight="1">
      <c r="A50" s="58"/>
      <c r="B50" s="50"/>
      <c r="C50" s="10"/>
      <c r="D50" s="19"/>
      <c r="E50" s="19"/>
      <c r="F50" s="19"/>
      <c r="G50" s="20"/>
      <c r="H50" s="21"/>
      <c r="J50" s="22"/>
      <c r="K50" s="18"/>
      <c r="L50" s="9"/>
      <c r="N50" s="17"/>
    </row>
    <row r="51" spans="1:24" ht="1.5" customHeight="1" thickBot="1">
      <c r="A51" s="24"/>
      <c r="B51" s="38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1" ht="31.5" customHeight="1" thickBot="1">
      <c r="A52" s="58" t="s">
        <v>13</v>
      </c>
      <c r="B52" s="50" t="s">
        <v>38</v>
      </c>
      <c r="C52" s="12"/>
      <c r="D52" s="2"/>
      <c r="E52" s="3"/>
      <c r="F52" s="4"/>
      <c r="G52" s="8"/>
      <c r="H52" s="1"/>
      <c r="I52" s="6"/>
      <c r="J52" s="7"/>
      <c r="K52" s="18"/>
      <c r="L52" s="9"/>
      <c r="N52" s="17"/>
      <c r="O52" s="9" t="str">
        <f>IF(D52="Δ","ΟΚ","?")</f>
        <v>?</v>
      </c>
      <c r="P52" s="9" t="str">
        <f>IF(E52="Ι","ΟΚ","?")</f>
        <v>?</v>
      </c>
      <c r="Q52" s="9" t="str">
        <f>IF(F52="Ο","ΟΚ","?")</f>
        <v>?</v>
      </c>
      <c r="R52" s="9" t="str">
        <f>IF(G52="Λ","ΟΚ","?")</f>
        <v>?</v>
      </c>
      <c r="S52" s="9" t="str">
        <f>IF(H52="Κ","ΟΚ","?")</f>
        <v>?</v>
      </c>
      <c r="T52" s="9" t="str">
        <f>IF(I52="Ο","ΟΚ","?")</f>
        <v>?</v>
      </c>
      <c r="U52" s="9" t="str">
        <f>IF(J52="Σ","ΟΚ","?")</f>
        <v>?</v>
      </c>
    </row>
    <row r="53" spans="1:14" ht="22.5" customHeight="1">
      <c r="A53" s="58"/>
      <c r="B53" s="50"/>
      <c r="C53" s="10"/>
      <c r="D53" s="19"/>
      <c r="E53" s="19"/>
      <c r="F53" s="19"/>
      <c r="G53" s="20"/>
      <c r="H53" s="21"/>
      <c r="J53" s="22"/>
      <c r="K53" s="18"/>
      <c r="L53" s="9"/>
      <c r="N53" s="17"/>
    </row>
    <row r="54" spans="1:24" ht="1.5" customHeight="1" thickBot="1">
      <c r="A54" s="24"/>
      <c r="B54" s="38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2" ht="31.5" customHeight="1" thickBot="1">
      <c r="A55" s="58" t="s">
        <v>14</v>
      </c>
      <c r="B55" s="50" t="s">
        <v>39</v>
      </c>
      <c r="C55" s="12"/>
      <c r="D55" s="2"/>
      <c r="E55" s="3"/>
      <c r="F55" s="4"/>
      <c r="G55" s="8"/>
      <c r="H55" s="1"/>
      <c r="I55" s="6"/>
      <c r="J55" s="7"/>
      <c r="K55" s="2"/>
      <c r="L55" s="9"/>
      <c r="N55" s="17"/>
      <c r="O55" s="9" t="str">
        <f>IF(D55="Κ","ΟΚ","?")</f>
        <v>?</v>
      </c>
      <c r="P55" s="9" t="str">
        <f>IF(E55="Ο","ΟΚ","?")</f>
        <v>?</v>
      </c>
      <c r="Q55" s="9" t="str">
        <f>IF(F55="Ρ","ΟΚ","?")</f>
        <v>?</v>
      </c>
      <c r="R55" s="9" t="str">
        <f>IF(G55="Ι","ΟΚ","?")</f>
        <v>?</v>
      </c>
      <c r="S55" s="9" t="str">
        <f>IF(H55="Ν","ΟΚ","?")</f>
        <v>?</v>
      </c>
      <c r="T55" s="9" t="str">
        <f>IF(I55="Θ","ΟΚ","?")</f>
        <v>?</v>
      </c>
      <c r="U55" s="9" t="str">
        <f>IF(J55="Ο","ΟΚ","?")</f>
        <v>?</v>
      </c>
      <c r="V55" s="9" t="str">
        <f>IF(K55="Σ","ΟΚ","?")</f>
        <v>?</v>
      </c>
    </row>
    <row r="56" spans="1:14" ht="22.5" customHeight="1">
      <c r="A56" s="58"/>
      <c r="B56" s="50"/>
      <c r="C56" s="10"/>
      <c r="D56" s="19"/>
      <c r="E56" s="19"/>
      <c r="F56" s="19"/>
      <c r="G56" s="20"/>
      <c r="H56" s="21"/>
      <c r="J56" s="22"/>
      <c r="K56" s="18"/>
      <c r="L56" s="9"/>
      <c r="N56" s="17"/>
    </row>
    <row r="57" spans="1:24" ht="1.5" customHeight="1" thickBot="1">
      <c r="A57" s="24"/>
      <c r="B57" s="38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2" ht="31.5" customHeight="1" thickBot="1">
      <c r="A58" s="58" t="s">
        <v>15</v>
      </c>
      <c r="B58" s="50" t="s">
        <v>42</v>
      </c>
      <c r="C58" s="12"/>
      <c r="D58" s="2"/>
      <c r="E58" s="3"/>
      <c r="F58" s="4"/>
      <c r="G58" s="8"/>
      <c r="H58" s="1"/>
      <c r="I58" s="60"/>
      <c r="J58" s="61"/>
      <c r="K58" s="64"/>
      <c r="L58" s="9"/>
      <c r="N58" s="17"/>
      <c r="O58" s="9" t="str">
        <f>IF(D58="Κ","ΟΚ","?")</f>
        <v>?</v>
      </c>
      <c r="P58" s="9" t="str">
        <f>IF(E58="Ο","ΟΚ","?")</f>
        <v>?</v>
      </c>
      <c r="Q58" s="9" t="str">
        <f>IF(F58="Ι","ΟΚ","?")</f>
        <v>?</v>
      </c>
      <c r="R58" s="9" t="str">
        <f>IF(G58="Ν","ΟΚ","?")</f>
        <v>?</v>
      </c>
      <c r="S58" s="9" t="str">
        <f>IF(H58="Ο","ΟΚ","?")</f>
        <v>?</v>
      </c>
      <c r="T58" s="9"/>
      <c r="U58" s="9"/>
      <c r="V58" s="9"/>
    </row>
    <row r="59" spans="1:14" ht="22.5" customHeight="1">
      <c r="A59" s="58"/>
      <c r="B59" s="50"/>
      <c r="C59" s="10"/>
      <c r="D59" s="19"/>
      <c r="E59" s="19"/>
      <c r="F59" s="19"/>
      <c r="G59" s="20"/>
      <c r="H59" s="21"/>
      <c r="J59" s="22"/>
      <c r="K59" s="18"/>
      <c r="L59" s="9"/>
      <c r="N59" s="17"/>
    </row>
    <row r="60" spans="1:24" ht="1.5" customHeight="1" thickBot="1">
      <c r="A60" s="24"/>
      <c r="B60" s="38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3" ht="31.5" customHeight="1" thickBot="1">
      <c r="A61" s="58" t="s">
        <v>16</v>
      </c>
      <c r="B61" s="50" t="s">
        <v>44</v>
      </c>
      <c r="C61" s="12"/>
      <c r="D61" s="2"/>
      <c r="E61" s="3"/>
      <c r="F61" s="4"/>
      <c r="G61" s="8"/>
      <c r="H61" s="1"/>
      <c r="I61" s="6"/>
      <c r="J61" s="7"/>
      <c r="K61" s="2"/>
      <c r="L61" s="3"/>
      <c r="N61" s="17"/>
      <c r="O61" s="9" t="str">
        <f>IF(D61="Λ","ΟΚ","?")</f>
        <v>?</v>
      </c>
      <c r="P61" s="9" t="str">
        <f>IF(E61="Η","ΟΚ","?")</f>
        <v>?</v>
      </c>
      <c r="Q61" s="9" t="str">
        <f>IF(F61="Λ","ΟΚ","?")</f>
        <v>?</v>
      </c>
      <c r="R61" s="9" t="str">
        <f>IF(G61="Α","ΟΚ","?")</f>
        <v>?</v>
      </c>
      <c r="S61" s="9" t="str">
        <f>IF(H61="Ν","ΟΚ","?")</f>
        <v>?</v>
      </c>
      <c r="T61" s="9" t="str">
        <f>IF(I61="Τ","ΟΚ","?")</f>
        <v>?</v>
      </c>
      <c r="U61" s="9" t="str">
        <f>IF(J61="Ι","ΟΚ","?")</f>
        <v>?</v>
      </c>
      <c r="V61" s="9" t="str">
        <f>IF(K61="Ο","ΟΚ","?")</f>
        <v>?</v>
      </c>
      <c r="W61" s="9" t="str">
        <f>IF(L61="Σ","ΟΚ","?")</f>
        <v>?</v>
      </c>
    </row>
    <row r="62" spans="1:14" ht="22.5" customHeight="1">
      <c r="A62" s="58"/>
      <c r="B62" s="50"/>
      <c r="C62" s="10"/>
      <c r="D62" s="19"/>
      <c r="E62" s="19"/>
      <c r="F62" s="19"/>
      <c r="G62" s="20"/>
      <c r="H62" s="21"/>
      <c r="J62" s="22"/>
      <c r="K62" s="18"/>
      <c r="L62" s="9"/>
      <c r="N62" s="17"/>
    </row>
    <row r="63" spans="1:24" ht="1.5" customHeight="1" thickBot="1">
      <c r="A63" s="24"/>
      <c r="B63" s="38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0" ht="31.5" customHeight="1" thickBot="1">
      <c r="A64" s="58" t="s">
        <v>17</v>
      </c>
      <c r="B64" s="50" t="s">
        <v>41</v>
      </c>
      <c r="C64" s="12"/>
      <c r="D64" s="2"/>
      <c r="E64" s="3"/>
      <c r="F64" s="4"/>
      <c r="G64" s="8"/>
      <c r="H64" s="1"/>
      <c r="I64" s="60"/>
      <c r="J64" s="22"/>
      <c r="K64" s="18"/>
      <c r="L64" s="9"/>
      <c r="N64" s="17"/>
      <c r="O64" s="9" t="str">
        <f>IF(D64="Τ","ΟΚ","?")</f>
        <v>?</v>
      </c>
      <c r="P64" s="9" t="str">
        <f>IF(E64="Α","ΟΚ","?")</f>
        <v>?</v>
      </c>
      <c r="Q64" s="9" t="str">
        <f>IF(F64="Γ","ΟΚ","?")</f>
        <v>?</v>
      </c>
      <c r="R64" s="9" t="str">
        <f>IF(G64="Ο","ΟΚ","?")</f>
        <v>?</v>
      </c>
      <c r="S64" s="9" t="str">
        <f>IF(H64="Σ","ΟΚ","?")</f>
        <v>?</v>
      </c>
      <c r="T64" s="9"/>
    </row>
    <row r="65" spans="1:14" ht="22.5" customHeight="1">
      <c r="A65" s="58"/>
      <c r="B65" s="50"/>
      <c r="C65" s="10"/>
      <c r="D65" s="19"/>
      <c r="E65" s="19"/>
      <c r="F65" s="19"/>
      <c r="G65" s="20"/>
      <c r="H65" s="21"/>
      <c r="J65" s="22"/>
      <c r="K65" s="18"/>
      <c r="L65" s="9"/>
      <c r="N65" s="17"/>
    </row>
    <row r="66" spans="1:24" ht="1.5" customHeight="1" thickBot="1">
      <c r="A66" s="24"/>
      <c r="B66" s="38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3" ht="31.5" customHeight="1" thickBot="1">
      <c r="A67" s="58" t="s">
        <v>18</v>
      </c>
      <c r="B67" s="50" t="s">
        <v>40</v>
      </c>
      <c r="C67" s="12"/>
      <c r="D67" s="2"/>
      <c r="E67" s="3"/>
      <c r="F67" s="4"/>
      <c r="G67" s="8"/>
      <c r="H67" s="1"/>
      <c r="I67" s="6"/>
      <c r="J67" s="7"/>
      <c r="K67" s="2"/>
      <c r="L67" s="62"/>
      <c r="N67" s="17"/>
      <c r="O67" s="9" t="str">
        <f>IF(D67="Μ","ΟΚ","?")</f>
        <v>?</v>
      </c>
      <c r="P67" s="9" t="str">
        <f>IF(E67="Ο","ΟΚ","?")</f>
        <v>?</v>
      </c>
      <c r="Q67" s="9" t="str">
        <f>IF(F67="Λ","ΟΚ","?")</f>
        <v>?</v>
      </c>
      <c r="R67" s="9" t="str">
        <f>IF(G67="Ο","ΟΚ","?")</f>
        <v>?</v>
      </c>
      <c r="S67" s="9" t="str">
        <f>IF(H67="Σ","ΟΚ","?")</f>
        <v>?</v>
      </c>
      <c r="T67" s="9" t="str">
        <f>IF(I67="Σ","ΟΚ","?")</f>
        <v>?</v>
      </c>
      <c r="U67" s="9" t="str">
        <f>IF(J67="Ο","ΟΚ","?")</f>
        <v>?</v>
      </c>
      <c r="V67" s="9" t="str">
        <f>IF(K67="Ι","ΟΚ","?")</f>
        <v>?</v>
      </c>
      <c r="W67" s="9"/>
    </row>
    <row r="68" spans="1:14" ht="22.5" customHeight="1">
      <c r="A68" s="58"/>
      <c r="B68" s="50"/>
      <c r="C68" s="10"/>
      <c r="D68" s="19"/>
      <c r="E68" s="19"/>
      <c r="F68" s="19"/>
      <c r="G68" s="20"/>
      <c r="H68" s="21"/>
      <c r="J68" s="22"/>
      <c r="K68" s="18"/>
      <c r="L68" s="9"/>
      <c r="N68" s="17"/>
    </row>
    <row r="69" spans="1:24" ht="1.5" customHeight="1">
      <c r="A69" s="38"/>
      <c r="B69" s="10"/>
      <c r="C69" s="10"/>
      <c r="D69" s="40"/>
      <c r="E69" s="40"/>
      <c r="F69" s="40"/>
      <c r="G69" s="41"/>
      <c r="H69" s="42"/>
      <c r="I69" s="43"/>
      <c r="J69" s="44"/>
      <c r="K69" s="45"/>
      <c r="L69" s="46"/>
      <c r="M69" s="17"/>
      <c r="N69" s="17"/>
      <c r="O69" s="17"/>
      <c r="P69" s="47"/>
      <c r="Q69" s="47"/>
      <c r="R69" s="47"/>
      <c r="S69" s="47"/>
      <c r="T69" s="47"/>
      <c r="U69" s="47"/>
      <c r="V69" s="47"/>
      <c r="W69" s="47"/>
      <c r="X69" s="47"/>
    </row>
    <row r="70" spans="1:12" ht="19.5">
      <c r="A70" s="39"/>
      <c r="B70" s="39"/>
      <c r="C70" s="39"/>
      <c r="D70" s="19"/>
      <c r="E70" s="19"/>
      <c r="F70" s="19"/>
      <c r="G70" s="20"/>
      <c r="H70" s="21"/>
      <c r="J70" s="22"/>
      <c r="K70" s="18"/>
      <c r="L70" s="9"/>
    </row>
    <row r="71" spans="1:12" ht="19.5">
      <c r="A71" s="39"/>
      <c r="B71" s="39"/>
      <c r="C71" s="39"/>
      <c r="D71" s="19"/>
      <c r="E71" s="19"/>
      <c r="F71" s="19"/>
      <c r="G71" s="48"/>
      <c r="H71" s="21"/>
      <c r="L71" s="9"/>
    </row>
    <row r="72" spans="1:12" ht="19.5">
      <c r="A72" s="39"/>
      <c r="B72" s="39"/>
      <c r="C72" s="39"/>
      <c r="D72" s="19"/>
      <c r="E72" s="19"/>
      <c r="F72" s="19"/>
      <c r="G72" s="48"/>
      <c r="H72" s="21"/>
      <c r="L72" s="9"/>
    </row>
    <row r="73" spans="1:12" ht="19.5">
      <c r="A73" s="39"/>
      <c r="B73" s="39"/>
      <c r="C73" s="39"/>
      <c r="D73" s="19"/>
      <c r="E73" s="19"/>
      <c r="F73" s="19"/>
      <c r="G73" s="48"/>
      <c r="H73" s="21"/>
      <c r="L73" s="9"/>
    </row>
    <row r="74" spans="1:12" ht="19.5">
      <c r="A74" s="39"/>
      <c r="B74" s="39"/>
      <c r="C74" s="39"/>
      <c r="D74" s="19"/>
      <c r="E74" s="19"/>
      <c r="F74" s="19"/>
      <c r="G74" s="48"/>
      <c r="H74" s="21"/>
      <c r="L74" s="9"/>
    </row>
  </sheetData>
  <sheetProtection password="910F" sheet="1" objects="1" scenarios="1" selectLockedCells="1"/>
  <mergeCells count="47">
    <mergeCell ref="A67:A68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1:X2"/>
    <mergeCell ref="A10:A11"/>
    <mergeCell ref="A13:A14"/>
    <mergeCell ref="A16:A17"/>
    <mergeCell ref="A3:X3"/>
    <mergeCell ref="A8:B9"/>
    <mergeCell ref="D8:M9"/>
    <mergeCell ref="O8:X9"/>
    <mergeCell ref="A7:X7"/>
    <mergeCell ref="B43:B44"/>
    <mergeCell ref="B46:B47"/>
    <mergeCell ref="B49:B50"/>
    <mergeCell ref="A4:X6"/>
    <mergeCell ref="B25:B26"/>
    <mergeCell ref="B28:B29"/>
    <mergeCell ref="B31:B32"/>
    <mergeCell ref="B34:B35"/>
    <mergeCell ref="B19:B20"/>
    <mergeCell ref="B22:B23"/>
    <mergeCell ref="B37:B38"/>
    <mergeCell ref="B40:B41"/>
    <mergeCell ref="B10:B11"/>
    <mergeCell ref="B13:B14"/>
    <mergeCell ref="B16:B17"/>
    <mergeCell ref="B52:B53"/>
    <mergeCell ref="B67:B68"/>
    <mergeCell ref="B61:B62"/>
    <mergeCell ref="B64:B65"/>
    <mergeCell ref="B55:B56"/>
    <mergeCell ref="B58:B59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ignoredErrors>
    <ignoredError sqref="S13 Q67 R22 P61 P13:Q13 P16 S1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Πολιτικές Εξελίξεις - Ιωνία και Ηπειρωτική Ελλάδα</dc:title>
  <dc:subject/>
  <dc:creator>matoula</dc:creator>
  <cp:keywords/>
  <dc:description/>
  <cp:lastModifiedBy>user</cp:lastModifiedBy>
  <cp:lastPrinted>2005-10-21T09:41:35Z</cp:lastPrinted>
  <dcterms:created xsi:type="dcterms:W3CDTF">2005-10-18T21:02:59Z</dcterms:created>
  <dcterms:modified xsi:type="dcterms:W3CDTF">2005-10-21T19:40:21Z</dcterms:modified>
  <cp:category/>
  <cp:version/>
  <cp:contentType/>
  <cp:contentStatus/>
</cp:coreProperties>
</file>